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W\D\corsi\Analisi_Dati_Per_il_Marketing\"/>
    </mc:Choice>
  </mc:AlternateContent>
  <bookViews>
    <workbookView xWindow="0" yWindow="0" windowWidth="23040" windowHeight="9576"/>
  </bookViews>
  <sheets>
    <sheet name="Testo" sheetId="3" r:id="rId1"/>
    <sheet name="Cograduazione" sheetId="1" r:id="rId2"/>
  </sheets>
  <definedNames>
    <definedName name="n">Cograduazione!$H$18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1" i="1"/>
  <c r="E1" i="1"/>
  <c r="F1" i="1"/>
  <c r="G3" i="1"/>
  <c r="G4" i="1"/>
  <c r="G5" i="1"/>
  <c r="G6" i="1"/>
  <c r="G7" i="1"/>
  <c r="G8" i="1"/>
  <c r="G9" i="1"/>
  <c r="G2" i="1"/>
  <c r="H18" i="1"/>
  <c r="B13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F2" i="1"/>
  <c r="E2" i="1"/>
</calcChain>
</file>

<file path=xl/sharedStrings.xml><?xml version="1.0" encoding="utf-8"?>
<sst xmlns="http://schemas.openxmlformats.org/spreadsheetml/2006/main" count="17" uniqueCount="17">
  <si>
    <t>Milano-Malpensa</t>
  </si>
  <si>
    <t>Venezia-Tessera</t>
  </si>
  <si>
    <t>Bergamo-Orio</t>
  </si>
  <si>
    <t>Bologna-BorgoP</t>
  </si>
  <si>
    <t>Cagliari-Elmas</t>
  </si>
  <si>
    <t>Milano-Linate</t>
  </si>
  <si>
    <t>Roma-Fiumicino</t>
  </si>
  <si>
    <t>Verona-Villafranca</t>
  </si>
  <si>
    <t>AEROPORTI</t>
  </si>
  <si>
    <t>MOVIMENTI</t>
  </si>
  <si>
    <t>PASSEGGERI</t>
  </si>
  <si>
    <t>Cograduazione calcolata come correlazione sui gradi o posti d'ordine</t>
  </si>
  <si>
    <t>n=</t>
  </si>
  <si>
    <t>(g(x)-g(y))^2</t>
  </si>
  <si>
    <t>rho=</t>
  </si>
  <si>
    <t>&lt;-------------------------------</t>
  </si>
  <si>
    <t>Cograduazione calcolata tramita la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</si>
</sst>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2</xdr:row>
      <xdr:rowOff>7620</xdr:rowOff>
    </xdr:from>
    <xdr:to>
      <xdr:col>8</xdr:col>
      <xdr:colOff>548640</xdr:colOff>
      <xdr:row>5</xdr:row>
      <xdr:rowOff>175260</xdr:rowOff>
    </xdr:to>
    <xdr:sp macro="" textlink="">
      <xdr:nvSpPr>
        <xdr:cNvPr id="2" name="CasellaDiTesto 1"/>
        <xdr:cNvSpPr txBox="1"/>
      </xdr:nvSpPr>
      <xdr:spPr>
        <a:xfrm>
          <a:off x="403860" y="373380"/>
          <a:ext cx="5021580" cy="716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Calcolare</a:t>
          </a:r>
          <a:r>
            <a:rPr lang="it-IT" sz="1100" baseline="0"/>
            <a:t> l'indice di Spearman tra le variabili MOVIMENTI e PASSEGGERI utilizando </a:t>
          </a:r>
        </a:p>
        <a:p>
          <a:r>
            <a:rPr lang="it-IT" sz="1100" baseline="0"/>
            <a:t>1) il coefficiente di correlazione tra i gradi (posti d'ordine) </a:t>
          </a:r>
        </a:p>
        <a:p>
          <a:r>
            <a:rPr lang="it-IT" sz="1100" baseline="0"/>
            <a:t>2) tramite la formula che segue</a:t>
          </a:r>
        </a:p>
        <a:p>
          <a:r>
            <a:rPr lang="it-IT" sz="1100" baseline="0"/>
            <a:t> </a:t>
          </a:r>
          <a:endParaRPr lang="it-I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</xdr:row>
          <xdr:rowOff>0</xdr:rowOff>
        </xdr:from>
        <xdr:to>
          <xdr:col>8</xdr:col>
          <xdr:colOff>472440</xdr:colOff>
          <xdr:row>18</xdr:row>
          <xdr:rowOff>121920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16</xdr:row>
          <xdr:rowOff>15240</xdr:rowOff>
        </xdr:from>
        <xdr:to>
          <xdr:col>4</xdr:col>
          <xdr:colOff>830580</xdr:colOff>
          <xdr:row>26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22" sqref="C22"/>
    </sheetView>
  </sheetViews>
  <sheetFormatPr defaultRowHeight="14.4" x14ac:dyDescent="0.3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>
              <from>
                <xdr:col>1</xdr:col>
                <xdr:colOff>121920</xdr:colOff>
                <xdr:row>8</xdr:row>
                <xdr:rowOff>0</xdr:rowOff>
              </from>
              <to>
                <xdr:col>8</xdr:col>
                <xdr:colOff>472440</xdr:colOff>
                <xdr:row>18</xdr:row>
                <xdr:rowOff>121920</xdr:rowOff>
              </to>
            </anchor>
          </objectPr>
        </oleObject>
      </mc:Choice>
      <mc:Fallback>
        <oleObject progId="Equation.3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E2" sqref="E2"/>
    </sheetView>
  </sheetViews>
  <sheetFormatPr defaultRowHeight="14.4" x14ac:dyDescent="0.3"/>
  <cols>
    <col min="2" max="2" width="22.6640625" customWidth="1"/>
    <col min="3" max="3" width="23" customWidth="1"/>
    <col min="4" max="4" width="15.33203125" customWidth="1"/>
    <col min="5" max="5" width="14.88671875" customWidth="1"/>
    <col min="6" max="6" width="13.77734375" customWidth="1"/>
    <col min="8" max="8" width="13.77734375" customWidth="1"/>
  </cols>
  <sheetData>
    <row r="1" spans="1:7" ht="51" customHeight="1" x14ac:dyDescent="0.3">
      <c r="B1" t="s">
        <v>8</v>
      </c>
      <c r="C1" t="s">
        <v>9</v>
      </c>
      <c r="D1" t="s">
        <v>10</v>
      </c>
      <c r="E1" s="1" t="str">
        <f>"R-"&amp;C1&amp;"g(y)"</f>
        <v>R-MOVIMENTIg(y)</v>
      </c>
      <c r="F1" s="1" t="str">
        <f>"R-"&amp;D1&amp;"g(x)"</f>
        <v>R-PASSEGGERIg(x)</v>
      </c>
      <c r="G1" t="s">
        <v>13</v>
      </c>
    </row>
    <row r="2" spans="1:7" x14ac:dyDescent="0.3">
      <c r="A2">
        <v>1</v>
      </c>
      <c r="B2" t="s">
        <v>2</v>
      </c>
      <c r="C2">
        <v>47820</v>
      </c>
      <c r="D2">
        <v>4291239</v>
      </c>
      <c r="E2">
        <f>RANK(C2,C$2:C$9,1)</f>
        <v>3</v>
      </c>
      <c r="F2">
        <f>RANK(D2,D$2:D$9,1)</f>
        <v>4</v>
      </c>
      <c r="G2">
        <f>(E2-F2)^2</f>
        <v>1</v>
      </c>
    </row>
    <row r="3" spans="1:7" x14ac:dyDescent="0.3">
      <c r="A3">
        <v>2</v>
      </c>
      <c r="B3" t="s">
        <v>3</v>
      </c>
      <c r="C3">
        <v>54780</v>
      </c>
      <c r="D3">
        <v>3624072</v>
      </c>
      <c r="E3">
        <f t="shared" ref="E3:E9" si="0">RANK(C3,C$2:C$9,1)</f>
        <v>4</v>
      </c>
      <c r="F3">
        <f t="shared" ref="F3:F9" si="1">RANK(D3,D$2:D$9,1)</f>
        <v>3</v>
      </c>
      <c r="G3">
        <f t="shared" ref="G3:G9" si="2">(E3-F3)^2</f>
        <v>1</v>
      </c>
    </row>
    <row r="4" spans="1:7" x14ac:dyDescent="0.3">
      <c r="A4">
        <v>3</v>
      </c>
      <c r="B4" t="s">
        <v>4</v>
      </c>
      <c r="C4">
        <v>26425</v>
      </c>
      <c r="D4">
        <v>2344282</v>
      </c>
      <c r="E4">
        <f t="shared" si="0"/>
        <v>1</v>
      </c>
      <c r="F4">
        <f t="shared" si="1"/>
        <v>1</v>
      </c>
      <c r="G4">
        <f t="shared" si="2"/>
        <v>0</v>
      </c>
    </row>
    <row r="5" spans="1:7" x14ac:dyDescent="0.3">
      <c r="A5">
        <v>4</v>
      </c>
      <c r="B5" t="s">
        <v>5</v>
      </c>
      <c r="C5">
        <v>93942</v>
      </c>
      <c r="D5">
        <v>9085999</v>
      </c>
      <c r="E5">
        <f t="shared" si="0"/>
        <v>6</v>
      </c>
      <c r="F5">
        <f t="shared" si="1"/>
        <v>6</v>
      </c>
      <c r="G5">
        <f t="shared" si="2"/>
        <v>0</v>
      </c>
    </row>
    <row r="6" spans="1:7" x14ac:dyDescent="0.3">
      <c r="A6">
        <v>5</v>
      </c>
      <c r="B6" t="s">
        <v>0</v>
      </c>
      <c r="C6">
        <v>227718</v>
      </c>
      <c r="D6">
        <v>19499158</v>
      </c>
      <c r="E6">
        <f t="shared" si="0"/>
        <v>7</v>
      </c>
      <c r="F6">
        <f t="shared" si="1"/>
        <v>7</v>
      </c>
      <c r="G6">
        <f t="shared" si="2"/>
        <v>0</v>
      </c>
    </row>
    <row r="7" spans="1:7" x14ac:dyDescent="0.3">
      <c r="A7">
        <v>6</v>
      </c>
      <c r="B7" t="s">
        <v>6</v>
      </c>
      <c r="C7">
        <v>302890</v>
      </c>
      <c r="D7">
        <v>28208161</v>
      </c>
      <c r="E7">
        <f t="shared" si="0"/>
        <v>8</v>
      </c>
      <c r="F7">
        <f t="shared" si="1"/>
        <v>8</v>
      </c>
      <c r="G7">
        <f t="shared" si="2"/>
        <v>0</v>
      </c>
    </row>
    <row r="8" spans="1:7" x14ac:dyDescent="0.3">
      <c r="A8">
        <v>7</v>
      </c>
      <c r="B8" t="s">
        <v>1</v>
      </c>
      <c r="C8">
        <v>75196</v>
      </c>
      <c r="D8">
        <v>5780783</v>
      </c>
      <c r="E8">
        <f t="shared" si="0"/>
        <v>5</v>
      </c>
      <c r="F8">
        <f t="shared" si="1"/>
        <v>5</v>
      </c>
      <c r="G8">
        <f t="shared" si="2"/>
        <v>0</v>
      </c>
    </row>
    <row r="9" spans="1:7" x14ac:dyDescent="0.3">
      <c r="A9">
        <v>8</v>
      </c>
      <c r="B9" t="s">
        <v>7</v>
      </c>
      <c r="C9">
        <v>33178</v>
      </c>
      <c r="D9">
        <v>2581420</v>
      </c>
      <c r="E9">
        <f t="shared" si="0"/>
        <v>2</v>
      </c>
      <c r="F9">
        <f t="shared" si="1"/>
        <v>2</v>
      </c>
      <c r="G9">
        <f t="shared" si="2"/>
        <v>0</v>
      </c>
    </row>
    <row r="10" spans="1:7" x14ac:dyDescent="0.3">
      <c r="G10">
        <f>SUM(G2:G9)</f>
        <v>2</v>
      </c>
    </row>
    <row r="12" spans="1:7" x14ac:dyDescent="0.3">
      <c r="B12" t="s">
        <v>11</v>
      </c>
    </row>
    <row r="13" spans="1:7" x14ac:dyDescent="0.3">
      <c r="B13">
        <f>CORREL(E2:E9,F2:F9)</f>
        <v>0.97619047619047616</v>
      </c>
    </row>
    <row r="18" spans="6:8" x14ac:dyDescent="0.3">
      <c r="G18" t="s">
        <v>12</v>
      </c>
      <c r="H18">
        <f>COUNT(C2:C9)</f>
        <v>8</v>
      </c>
    </row>
    <row r="20" spans="6:8" x14ac:dyDescent="0.3">
      <c r="F20" t="s">
        <v>15</v>
      </c>
      <c r="H20" t="s">
        <v>16</v>
      </c>
    </row>
    <row r="21" spans="6:8" x14ac:dyDescent="0.3">
      <c r="G21" t="s">
        <v>14</v>
      </c>
      <c r="H21">
        <f>1-6*G10/((n*(n^2-1)))</f>
        <v>0.97619047619047616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396240</xdr:colOff>
                <xdr:row>16</xdr:row>
                <xdr:rowOff>15240</xdr:rowOff>
              </from>
              <to>
                <xdr:col>4</xdr:col>
                <xdr:colOff>830580</xdr:colOff>
                <xdr:row>26</xdr:row>
                <xdr:rowOff>137160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Cograduazione</vt:lpstr>
      <vt:lpstr>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2014-09-23T21:25:11Z</dcterms:created>
  <dcterms:modified xsi:type="dcterms:W3CDTF">2014-09-25T21:45:12Z</dcterms:modified>
</cp:coreProperties>
</file>